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\\ccis-rdsfile\RedirectedFolders\crcrumpler\Downloads\"/>
    </mc:Choice>
  </mc:AlternateContent>
  <xr:revisionPtr revIDLastSave="0" documentId="8_{56EAC458-AEB2-4F51-A4A3-36498B892B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pense Report" sheetId="1" r:id="rId1"/>
  </sheets>
  <definedNames>
    <definedName name="MileageRate">'Expense Report'!$D$17</definedName>
    <definedName name="WeekEnding">'Expense Report'!$D$16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E27" i="1" s="1"/>
  <c r="F25" i="1"/>
  <c r="F27" i="1" s="1"/>
  <c r="G25" i="1"/>
  <c r="G27" i="1" s="1"/>
  <c r="H25" i="1"/>
  <c r="H27" i="1" s="1"/>
  <c r="I25" i="1"/>
  <c r="I27" i="1" s="1"/>
  <c r="J25" i="1"/>
  <c r="J27" i="1" s="1"/>
  <c r="D25" i="1"/>
  <c r="D27" i="1" s="1"/>
  <c r="J19" i="1" l="1"/>
  <c r="I19" i="1" s="1"/>
  <c r="H19" i="1" s="1"/>
  <c r="G19" i="1" s="1"/>
  <c r="F19" i="1" s="1"/>
  <c r="E19" i="1" s="1"/>
  <c r="D19" i="1" s="1"/>
  <c r="K33" i="1" l="1"/>
  <c r="E35" i="1" l="1"/>
  <c r="E37" i="1" s="1"/>
  <c r="F35" i="1"/>
  <c r="F37" i="1" s="1"/>
  <c r="G35" i="1"/>
  <c r="G37" i="1" s="1"/>
  <c r="H35" i="1"/>
  <c r="H37" i="1" s="1"/>
  <c r="I35" i="1"/>
  <c r="J35" i="1"/>
  <c r="J37" i="1" s="1"/>
  <c r="D35" i="1"/>
  <c r="K34" i="1"/>
  <c r="K32" i="1"/>
  <c r="K31" i="1"/>
  <c r="K30" i="1"/>
  <c r="K29" i="1"/>
  <c r="K35" i="1" l="1"/>
  <c r="I37" i="1" l="1"/>
  <c r="K20" i="1"/>
  <c r="K25" i="1"/>
  <c r="K27" i="1" s="1"/>
  <c r="K24" i="1"/>
  <c r="K23" i="1"/>
  <c r="K22" i="1"/>
  <c r="D37" i="1"/>
  <c r="K21" i="1"/>
  <c r="K37" i="1" l="1"/>
  <c r="K39" i="1" s="1"/>
  <c r="K41" i="1" s="1"/>
</calcChain>
</file>

<file path=xl/sharedStrings.xml><?xml version="1.0" encoding="utf-8"?>
<sst xmlns="http://schemas.openxmlformats.org/spreadsheetml/2006/main" count="38" uniqueCount="36">
  <si>
    <t>Airfare</t>
  </si>
  <si>
    <t>Lodging</t>
  </si>
  <si>
    <t>Phone, Fax, Internet</t>
  </si>
  <si>
    <t>GRAND TOTALS</t>
  </si>
  <si>
    <t>EMPLOYEE:</t>
  </si>
  <si>
    <t>DEPARTMENT:</t>
  </si>
  <si>
    <t>DATE:</t>
  </si>
  <si>
    <t>TRANSPORTATION</t>
  </si>
  <si>
    <t>MISCELLANEOUS</t>
  </si>
  <si>
    <t>TOTAL</t>
  </si>
  <si>
    <t>TOTAL EXPENSES</t>
  </si>
  <si>
    <t>MONDAY</t>
  </si>
  <si>
    <t>TUESDAY</t>
  </si>
  <si>
    <t>WEDNESDAY</t>
  </si>
  <si>
    <t>THURSDAY</t>
  </si>
  <si>
    <t>FRIDAY</t>
  </si>
  <si>
    <t>SATURDAY</t>
  </si>
  <si>
    <t>SUNDAY</t>
  </si>
  <si>
    <t>Meals</t>
  </si>
  <si>
    <t xml:space="preserve">                       AUTHORIZED BY:</t>
  </si>
  <si>
    <t>TOTAL DUE EMPLOYEE</t>
  </si>
  <si>
    <t>Car Services (Taxi)</t>
  </si>
  <si>
    <t>Car Rental</t>
  </si>
  <si>
    <t>Office Supplies</t>
  </si>
  <si>
    <t>All items with a * must be explained</t>
  </si>
  <si>
    <t>IRS Rate</t>
  </si>
  <si>
    <t>Software</t>
  </si>
  <si>
    <t>Hardware</t>
  </si>
  <si>
    <t>*Other</t>
  </si>
  <si>
    <t># of Miles Driven (Enter Miles)</t>
  </si>
  <si>
    <t xml:space="preserve">WEEK ENDING: Change Date </t>
  </si>
  <si>
    <t>EXPENSE REPORT (Reimburseable Expenses only)</t>
  </si>
  <si>
    <t>All receipts must be attached to be paid out</t>
  </si>
  <si>
    <t>*Entertainment</t>
  </si>
  <si>
    <t>Mileage Reimbursement( Do not Edit)</t>
  </si>
  <si>
    <t>IRS 2023 Mileage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</si>
</sst>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dddd"/>
    <numFmt numFmtId="166" formatCode="_(* #,##0_);_(* \(#,##0\);_(* &quot;-&quot;??_);_(@_)"/>
  </numFmts>
  <fonts count="17" x14ac:knownFonts="1">
    <font>
      <sz val="9"/>
      <color theme="3"/>
      <name val="Arial"/>
      <family val="2"/>
      <scheme val="minor"/>
    </font>
    <font>
      <sz val="8"/>
      <color theme="1" tint="0.14996795556505021"/>
      <name val="Arial"/>
      <family val="2"/>
      <scheme val="minor"/>
    </font>
    <font>
      <b/>
      <sz val="17"/>
      <color theme="0"/>
      <name val="Bookman Old Style"/>
      <family val="2"/>
      <scheme val="major"/>
    </font>
    <font>
      <b/>
      <sz val="9"/>
      <color theme="0"/>
      <name val="Bookman Old Style"/>
      <family val="1"/>
      <scheme val="major"/>
    </font>
    <font>
      <sz val="8"/>
      <color theme="3" tint="0.39994506668294322"/>
      <name val="Bookman Old Style"/>
      <family val="1"/>
      <scheme val="major"/>
    </font>
    <font>
      <sz val="8"/>
      <color theme="0"/>
      <name val="Arial"/>
      <family val="2"/>
      <scheme val="minor"/>
    </font>
    <font>
      <i/>
      <sz val="8"/>
      <color theme="1" tint="0.499984740745262"/>
      <name val="Arial"/>
      <family val="2"/>
      <scheme val="minor"/>
    </font>
    <font>
      <sz val="36"/>
      <color theme="3" tint="0.39994506668294322"/>
      <name val="Bookman Old Style"/>
      <family val="1"/>
      <scheme val="major"/>
    </font>
    <font>
      <sz val="9"/>
      <color theme="3" tint="0.39997558519241921"/>
      <name val="Arial"/>
      <family val="2"/>
      <scheme val="minor"/>
    </font>
    <font>
      <b/>
      <sz val="10"/>
      <color theme="0" tint="-0.499984740745262"/>
      <name val="Arial"/>
      <family val="2"/>
      <scheme val="minor"/>
    </font>
    <font>
      <b/>
      <sz val="10"/>
      <color theme="3" tint="0.39994506668294322"/>
      <name val="Bookman Old Style"/>
      <family val="1"/>
      <scheme val="major"/>
    </font>
    <font>
      <b/>
      <i/>
      <sz val="9"/>
      <color theme="1" tint="0.499984740745262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name val="Bookman Old Style"/>
      <family val="1"/>
      <scheme val="major"/>
    </font>
    <font>
      <b/>
      <i/>
      <sz val="11"/>
      <color rgb="FFFF0000"/>
      <name val="Arial"/>
      <family val="2"/>
      <scheme val="minor"/>
    </font>
    <font>
      <sz val="8"/>
      <color rgb="FF202124"/>
      <name val="Arial"/>
      <family val="2"/>
      <scheme val="minor"/>
    </font>
    <font>
      <sz val="9"/>
      <color theme="3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4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/>
      <right style="thin">
        <color theme="0"/>
      </right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 applyNumberFormat="0" applyFill="0" applyBorder="0" applyProtection="0">
      <alignment vertical="center"/>
    </xf>
    <xf numFmtId="0" fontId="2" fillId="4" borderId="0" applyNumberFormat="0" applyBorder="0" applyProtection="0">
      <alignment horizontal="left" vertical="center" indent="1"/>
    </xf>
    <xf numFmtId="0" fontId="9" fillId="0" borderId="0" applyNumberFormat="0" applyFill="0" applyBorder="0" applyProtection="0">
      <alignment horizontal="left" vertical="center"/>
    </xf>
    <xf numFmtId="7" fontId="3" fillId="2" borderId="2" applyProtection="0">
      <alignment vertical="center"/>
    </xf>
    <xf numFmtId="0" fontId="1" fillId="3" borderId="0" applyNumberFormat="0" applyFon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Alignment="0" applyProtection="0"/>
    <xf numFmtId="0" fontId="10" fillId="0" borderId="0" applyNumberFormat="0" applyFill="0" applyBorder="0" applyProtection="0">
      <alignment vertical="center"/>
    </xf>
    <xf numFmtId="0" fontId="5" fillId="4" borderId="0" applyNumberFormat="0" applyAlignment="0" applyProtection="0"/>
    <xf numFmtId="0" fontId="4" fillId="3" borderId="3" applyNumberFormat="0" applyAlignment="0" applyProtection="0"/>
    <xf numFmtId="43" fontId="16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0" fillId="0" borderId="0" xfId="0">
      <alignment vertical="center"/>
    </xf>
    <xf numFmtId="7" fontId="3" fillId="2" borderId="2" xfId="3">
      <alignment vertical="center"/>
    </xf>
    <xf numFmtId="0" fontId="6" fillId="0" borderId="0" xfId="5" applyFont="1" applyAlignment="1">
      <alignment horizontal="right" vertical="center"/>
    </xf>
    <xf numFmtId="7" fontId="0" fillId="0" borderId="0" xfId="0" applyNumberFormat="1">
      <alignment vertical="center"/>
    </xf>
    <xf numFmtId="7" fontId="3" fillId="2" borderId="2" xfId="0" applyNumberFormat="1" applyFont="1" applyFill="1" applyBorder="1" applyAlignment="1">
      <alignment vertical="center"/>
    </xf>
    <xf numFmtId="7" fontId="3" fillId="2" borderId="2" xfId="3" applyNumberFormat="1">
      <alignment vertical="center"/>
    </xf>
    <xf numFmtId="7" fontId="0" fillId="0" borderId="0" xfId="0" applyNumberFormat="1" applyFont="1" applyFill="1" applyBorder="1" applyAlignment="1"/>
    <xf numFmtId="7" fontId="0" fillId="0" borderId="0" xfId="0" applyNumberFormat="1" applyFont="1" applyFill="1" applyBorder="1" applyAlignment="1">
      <alignment vertical="center"/>
    </xf>
    <xf numFmtId="0" fontId="10" fillId="0" borderId="0" xfId="7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9" fillId="0" borderId="0" xfId="2" applyNumberFormat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10" fillId="0" borderId="0" xfId="7" applyAlignment="1">
      <alignment horizontal="right" vertical="center"/>
    </xf>
    <xf numFmtId="7" fontId="3" fillId="2" borderId="2" xfId="0" applyNumberFormat="1" applyFont="1" applyFill="1" applyBorder="1" applyAlignment="1">
      <alignment horizontal="left" vertical="center" indent="1"/>
    </xf>
    <xf numFmtId="7" fontId="0" fillId="0" borderId="0" xfId="4" applyNumberFormat="1" applyFont="1" applyFill="1" applyBorder="1" applyAlignment="1">
      <alignment vertical="center"/>
    </xf>
    <xf numFmtId="7" fontId="3" fillId="2" borderId="4" xfId="3" applyBorder="1">
      <alignment vertical="center"/>
    </xf>
    <xf numFmtId="7" fontId="3" fillId="2" borderId="4" xfId="3" applyBorder="1" applyAlignment="1">
      <alignment horizontal="left" vertical="center" indent="1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0" fillId="0" borderId="0" xfId="0">
      <alignment vertical="center"/>
    </xf>
    <xf numFmtId="165" fontId="5" fillId="6" borderId="0" xfId="8" applyNumberFormat="1" applyFont="1" applyFill="1" applyAlignment="1">
      <alignment horizontal="center" vertical="center"/>
    </xf>
    <xf numFmtId="14" fontId="13" fillId="3" borderId="3" xfId="9" applyNumberFormat="1" applyFont="1" applyAlignment="1">
      <alignment horizontal="center" vertical="center"/>
    </xf>
    <xf numFmtId="0" fontId="7" fillId="0" borderId="0" xfId="6" applyAlignment="1">
      <alignment horizontal="center" wrapText="1"/>
    </xf>
    <xf numFmtId="8" fontId="15" fillId="0" borderId="0" xfId="0" applyNumberFormat="1" applyFont="1">
      <alignment vertical="center"/>
    </xf>
    <xf numFmtId="5" fontId="0" fillId="0" borderId="0" xfId="0" applyNumberFormat="1" applyFont="1" applyFill="1" applyBorder="1" applyAlignment="1">
      <alignment vertical="center"/>
    </xf>
    <xf numFmtId="166" fontId="0" fillId="7" borderId="0" xfId="10" applyNumberFormat="1" applyFont="1" applyFill="1" applyBorder="1" applyAlignment="1"/>
    <xf numFmtId="0" fontId="0" fillId="8" borderId="0" xfId="0" applyFill="1" applyBorder="1">
      <alignment vertical="center"/>
    </xf>
    <xf numFmtId="0" fontId="0" fillId="0" borderId="0" xfId="0">
      <alignment vertical="center"/>
    </xf>
    <xf numFmtId="0" fontId="12" fillId="5" borderId="0" xfId="0" applyFont="1" applyFill="1">
      <alignment vertical="center"/>
    </xf>
    <xf numFmtId="0" fontId="0" fillId="0" borderId="6" xfId="0" applyBorder="1">
      <alignment vertical="center"/>
    </xf>
    <xf numFmtId="0" fontId="14" fillId="0" borderId="0" xfId="5" applyFont="1" applyAlignment="1">
      <alignment horizontal="center" vertical="center" wrapText="1"/>
    </xf>
    <xf numFmtId="0" fontId="7" fillId="0" borderId="0" xfId="6" applyAlignment="1">
      <alignment horizontal="center" wrapText="1"/>
    </xf>
    <xf numFmtId="0" fontId="0" fillId="0" borderId="0" xfId="0" applyAlignment="1">
      <alignment horizontal="center" vertical="center"/>
    </xf>
    <xf numFmtId="0" fontId="11" fillId="0" borderId="5" xfId="5" applyFont="1" applyBorder="1" applyAlignment="1">
      <alignment vertical="center" wrapText="1"/>
    </xf>
    <xf numFmtId="0" fontId="11" fillId="0" borderId="6" xfId="5" applyFont="1" applyBorder="1" applyAlignment="1">
      <alignment vertical="center" wrapText="1"/>
    </xf>
    <xf numFmtId="0" fontId="11" fillId="0" borderId="7" xfId="5" applyFont="1" applyBorder="1" applyAlignment="1">
      <alignment vertical="center" wrapText="1"/>
    </xf>
    <xf numFmtId="0" fontId="0" fillId="0" borderId="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9" fillId="0" borderId="11" xfId="2" applyBorder="1" applyAlignment="1">
      <alignment horizontal="left" vertical="center"/>
    </xf>
    <xf numFmtId="0" fontId="0" fillId="0" borderId="1" xfId="0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2" applyAlignment="1">
      <alignment horizontal="left" vertical="center"/>
    </xf>
    <xf numFmtId="14" fontId="9" fillId="5" borderId="0" xfId="2" applyNumberFormat="1" applyFill="1" applyAlignment="1">
      <alignment horizontal="left" vertical="center"/>
    </xf>
  </cellXfs>
  <cellStyles count="11">
    <cellStyle name="Comma" xfId="10" builtinId="3"/>
    <cellStyle name="Do Not Type" xfId="4" xr:uid="{00000000-0005-0000-0000-000000000000}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 Custom" xfId="2" xr:uid="{00000000-0005-0000-0000-000005000000}"/>
    <cellStyle name="Instructions" xfId="5" xr:uid="{00000000-0005-0000-0000-000006000000}"/>
    <cellStyle name="Normal" xfId="0" builtinId="0" customBuiltin="1"/>
    <cellStyle name="Table Totals" xfId="3" xr:uid="{00000000-0005-0000-0000-000008000000}"/>
    <cellStyle name="Title" xfId="1" builtinId="15" customBuiltin="1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11" formatCode="&quot;$&quot;#,##0.00_);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Arial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Arial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Arial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Arial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Arial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Arial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family val="1"/>
        <scheme val="major"/>
      </font>
      <numFmt numFmtId="11" formatCode="&quot;$&quot;#,##0.00_);\(&quot;$&quot;#,##0.00\)"/>
      <fill>
        <patternFill patternType="solid">
          <fgColor indexed="64"/>
          <bgColor theme="4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0" tint="-0.24994659260841701"/>
        </top>
      </border>
    </dxf>
    <dxf>
      <font>
        <color theme="1" tint="0.34998626667073579"/>
      </font>
      <border>
        <left style="thin">
          <color theme="3" tint="0.59996337778862885"/>
        </left>
        <right/>
        <top style="thin">
          <color theme="3" tint="0.59996337778862885"/>
        </top>
        <bottom/>
        <vertical style="thin">
          <color theme="3" tint="0.59996337778862885"/>
        </vertical>
        <horizontal style="dotted">
          <color theme="3" tint="0.59996337778862885"/>
        </horizontal>
      </border>
    </dxf>
  </dxfs>
  <tableStyles count="1" defaultTableStyle="Expense Report" defaultPivotStyle="PivotStyleLight15">
    <tableStyle name="Expense Report" pivot="0" count="3" xr9:uid="{00000000-0011-0000-FFFF-FFFF00000000}">
      <tableStyleElement type="wholeTable" dxfId="38"/>
      <tableStyleElement type="totalRow" dxfId="37"/>
      <tableStyleElement type="lastColumn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10</xdr:col>
      <xdr:colOff>146050</xdr:colOff>
      <xdr:row>6</xdr:row>
      <xdr:rowOff>196915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E1C81E-4B97-492C-B6E4-814BB0ECA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209550"/>
          <a:ext cx="8324850" cy="12446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ransportation" displayName="Transportation" ref="C20:K27" headerRowCount="0" totalsRowCount="1">
  <tableColumns count="9">
    <tableColumn id="1" xr3:uid="{00000000-0010-0000-0000-000001000000}" name="Transportation" totalsRowLabel="TOTAL" dataDxfId="35" totalsRowDxfId="34"/>
    <tableColumn id="11" xr3:uid="{00000000-0010-0000-0000-00000B000000}" name="Day 1" totalsRowFunction="custom" dataDxfId="33" totalsRowDxfId="32">
      <calculatedColumnFormula>D21*C41</calculatedColumnFormula>
      <totalsRowFormula>SUM(D20:D25)</totalsRowFormula>
    </tableColumn>
    <tableColumn id="12" xr3:uid="{00000000-0010-0000-0000-00000C000000}" name="Day 2" totalsRowFunction="custom" dataDxfId="31" totalsRowDxfId="30">
      <totalsRowFormula>SUM(E20:E25)</totalsRowFormula>
    </tableColumn>
    <tableColumn id="17" xr3:uid="{00000000-0010-0000-0000-000011000000}" name="Day 3" totalsRowFunction="custom" dataDxfId="29" totalsRowDxfId="28">
      <totalsRowFormula>SUM(F20:F25)</totalsRowFormula>
    </tableColumn>
    <tableColumn id="13" xr3:uid="{00000000-0010-0000-0000-00000D000000}" name="Day 4" totalsRowFunction="custom" dataDxfId="27" totalsRowDxfId="26">
      <totalsRowFormula>SUM(G20:G25)</totalsRowFormula>
    </tableColumn>
    <tableColumn id="14" xr3:uid="{00000000-0010-0000-0000-00000E000000}" name="Day 5" totalsRowFunction="custom" dataDxfId="25" totalsRowDxfId="24">
      <totalsRowFormula>SUM(H20:H25)</totalsRowFormula>
    </tableColumn>
    <tableColumn id="15" xr3:uid="{00000000-0010-0000-0000-00000F000000}" name="Day 6" totalsRowFunction="custom" dataDxfId="23" totalsRowDxfId="22">
      <totalsRowFormula>SUM(I20:I25)</totalsRowFormula>
    </tableColumn>
    <tableColumn id="16" xr3:uid="{00000000-0010-0000-0000-000010000000}" name="Day 7" totalsRowFunction="custom" dataDxfId="21" totalsRowDxfId="20">
      <totalsRowFormula>SUM(J20:J25)</totalsRowFormula>
    </tableColumn>
    <tableColumn id="9" xr3:uid="{00000000-0010-0000-0000-000009000000}" name="Total" totalsRowFunction="custom" dataDxfId="19" totalsRowDxfId="18">
      <calculatedColumnFormula>SUM(Transportation[[#This Row],[Day 1]:[Day 7]])</calculatedColumnFormula>
      <totalsRowFormula>SUM(K20:K25)</totalsRowFormula>
    </tableColumn>
  </tableColumns>
  <tableStyleInfo name="Expense Report" showFirstColumn="0" showLastColumn="1" showRowStripes="1" showColumnStripes="0"/>
  <extLst>
    <ext xmlns:x14="http://schemas.microsoft.com/office/spreadsheetml/2009/9/main" uri="{504A1905-F514-4f6f-8877-14C23A59335A}">
      <x14:table altText="Transportation Expenses" altTextSummary="List of transportation expenses for each day of the expense week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Misc" displayName="Misc" ref="C29:K35" headerRowCount="0" totalsRowCount="1">
  <tableColumns count="9">
    <tableColumn id="1" xr3:uid="{00000000-0010-0000-0100-000001000000}" name="Miscellaneous" totalsRowLabel="TOTAL" dataDxfId="17" totalsRowDxfId="16"/>
    <tableColumn id="2" xr3:uid="{00000000-0010-0000-0100-000002000000}" name="Day 1" totalsRowFunction="sum" dataDxfId="15" totalsRowDxfId="14"/>
    <tableColumn id="3" xr3:uid="{00000000-0010-0000-0100-000003000000}" name="Day 2" totalsRowFunction="sum" dataDxfId="13" totalsRowDxfId="12"/>
    <tableColumn id="4" xr3:uid="{00000000-0010-0000-0100-000004000000}" name="Day 3" totalsRowFunction="sum" dataDxfId="11" totalsRowDxfId="10"/>
    <tableColumn id="5" xr3:uid="{00000000-0010-0000-0100-000005000000}" name="Day 4" totalsRowFunction="sum" dataDxfId="9" totalsRowDxfId="8"/>
    <tableColumn id="6" xr3:uid="{00000000-0010-0000-0100-000006000000}" name="Day 5" totalsRowFunction="sum" dataDxfId="7" totalsRowDxfId="6"/>
    <tableColumn id="7" xr3:uid="{00000000-0010-0000-0100-000007000000}" name="Day 6" totalsRowFunction="sum" dataDxfId="5" totalsRowDxfId="4"/>
    <tableColumn id="8" xr3:uid="{00000000-0010-0000-0100-000008000000}" name="Day 7" totalsRowFunction="sum" dataDxfId="3" totalsRowDxfId="2"/>
    <tableColumn id="9" xr3:uid="{00000000-0010-0000-0100-000009000000}" name="Total" totalsRowFunction="custom" dataDxfId="1" totalsRowDxfId="0">
      <calculatedColumnFormula>SUM(Misc[[#This Row],[Day 1]:[Day 7]])</calculatedColumnFormula>
      <totalsRowFormula>SUM(D35:J35)</totalsRowFormula>
    </tableColumn>
  </tableColumns>
  <tableStyleInfo name="Expense Report" showFirstColumn="0" showLastColumn="1" showRowStripes="1" showColumnStripes="0"/>
  <extLst>
    <ext xmlns:x14="http://schemas.microsoft.com/office/spreadsheetml/2009/9/main" uri="{504A1905-F514-4f6f-8877-14C23A59335A}">
      <x14:table altText="Miscellaneous Expenses" altTextSummary="List of miscellaneous expenses for each day of the expense week."/>
    </ext>
  </extLst>
</table>
</file>

<file path=xl/theme/theme1.xml><?xml version="1.0" encoding="utf-8"?>
<a:theme xmlns:a="http://schemas.openxmlformats.org/drawingml/2006/main" name="Office Theme">
  <a:themeElements>
    <a:clrScheme name="Expense Report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4D647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Expense Report">
      <a:majorFont>
        <a:latin typeface="Bookman Old Style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P51"/>
  <sheetViews>
    <sheetView showGridLines="0" tabSelected="1" topLeftCell="A31" zoomScaleNormal="100" workbookViewId="0">
      <selection activeCell="D17" sqref="D17"/>
    </sheetView>
  </sheetViews>
  <sheetFormatPr defaultRowHeight="16.5" customHeight="1" x14ac:dyDescent="0.2"/>
  <cols>
    <col min="1" max="1" width="2" customWidth="1"/>
    <col min="2" max="2" width="16.42578125" style="23" customWidth="1"/>
    <col min="3" max="3" width="32.85546875" bestFit="1" customWidth="1"/>
    <col min="4" max="11" width="13.7109375" customWidth="1"/>
    <col min="12" max="12" width="1.42578125" customWidth="1"/>
    <col min="13" max="13" width="8.85546875" hidden="1" customWidth="1"/>
  </cols>
  <sheetData>
    <row r="1" spans="3:11" s="23" customFormat="1" ht="16.5" customHeight="1" x14ac:dyDescent="0.2"/>
    <row r="2" spans="3:11" s="23" customFormat="1" ht="16.5" customHeight="1" x14ac:dyDescent="0.2"/>
    <row r="3" spans="3:11" s="23" customFormat="1" ht="16.5" customHeight="1" x14ac:dyDescent="0.2"/>
    <row r="4" spans="3:11" s="23" customFormat="1" ht="16.5" customHeight="1" x14ac:dyDescent="0.2"/>
    <row r="5" spans="3:11" s="23" customFormat="1" ht="16.5" customHeight="1" x14ac:dyDescent="0.2"/>
    <row r="6" spans="3:11" s="23" customFormat="1" ht="16.5" customHeight="1" x14ac:dyDescent="0.2"/>
    <row r="7" spans="3:11" s="23" customFormat="1" ht="16.5" customHeight="1" x14ac:dyDescent="0.2"/>
    <row r="8" spans="3:11" s="23" customFormat="1" ht="16.5" customHeight="1" x14ac:dyDescent="0.2"/>
    <row r="9" spans="3:11" s="23" customFormat="1" ht="16.5" customHeight="1" x14ac:dyDescent="0.2"/>
    <row r="10" spans="3:11" s="23" customFormat="1" ht="16.5" customHeight="1" x14ac:dyDescent="0.2">
      <c r="C10" s="35" t="s">
        <v>31</v>
      </c>
      <c r="D10" s="35"/>
      <c r="E10" s="35"/>
      <c r="F10" s="35"/>
      <c r="G10" s="35"/>
      <c r="H10" s="35"/>
      <c r="I10" s="35"/>
      <c r="J10" s="35"/>
      <c r="K10" s="35"/>
    </row>
    <row r="11" spans="3:11" ht="52.5" customHeight="1" x14ac:dyDescent="0.2">
      <c r="C11" s="35"/>
      <c r="D11" s="35"/>
      <c r="E11" s="35"/>
      <c r="F11" s="35"/>
      <c r="G11" s="35"/>
      <c r="H11" s="35"/>
      <c r="I11" s="35"/>
      <c r="J11" s="35"/>
      <c r="K11" s="35"/>
    </row>
    <row r="12" spans="3:11" ht="16.5" customHeight="1" x14ac:dyDescent="0.2">
      <c r="C12" s="35"/>
      <c r="D12" s="35"/>
      <c r="E12" s="35"/>
      <c r="F12" s="35"/>
      <c r="G12" s="35"/>
      <c r="H12" s="35"/>
      <c r="I12" s="35"/>
      <c r="J12" s="35"/>
      <c r="K12" s="35"/>
    </row>
    <row r="13" spans="3:11" s="23" customFormat="1" ht="16.5" customHeight="1" x14ac:dyDescent="0.65">
      <c r="C13" s="26"/>
      <c r="D13" s="26"/>
      <c r="E13" s="26"/>
      <c r="F13" s="26"/>
      <c r="G13" s="26"/>
      <c r="H13" s="26"/>
      <c r="I13" s="26"/>
      <c r="J13" s="26"/>
      <c r="K13" s="26"/>
    </row>
    <row r="14" spans="3:11" ht="16.5" customHeight="1" x14ac:dyDescent="0.2">
      <c r="C14" s="11" t="s">
        <v>4</v>
      </c>
      <c r="D14" s="46"/>
      <c r="E14" s="46"/>
      <c r="F14" s="46"/>
      <c r="G14" s="36" t="s">
        <v>19</v>
      </c>
      <c r="H14" s="36"/>
      <c r="I14" s="47"/>
      <c r="J14" s="47"/>
      <c r="K14" s="47"/>
    </row>
    <row r="15" spans="3:11" ht="16.5" customHeight="1" x14ac:dyDescent="0.2">
      <c r="C15" s="11" t="s">
        <v>5</v>
      </c>
      <c r="D15" s="50"/>
      <c r="E15" s="50"/>
      <c r="F15" s="50"/>
    </row>
    <row r="16" spans="3:11" ht="16.5" customHeight="1" x14ac:dyDescent="0.2">
      <c r="C16" s="11" t="s">
        <v>30</v>
      </c>
      <c r="D16" s="51">
        <v>44927</v>
      </c>
      <c r="E16" s="51"/>
      <c r="F16" s="51"/>
      <c r="H16" s="10" t="s">
        <v>6</v>
      </c>
      <c r="I16" s="48"/>
      <c r="J16" s="49"/>
      <c r="K16" s="49"/>
    </row>
    <row r="17" spans="2:13" ht="16.5" customHeight="1" x14ac:dyDescent="0.2">
      <c r="C17" s="11"/>
      <c r="D17" s="12"/>
    </row>
    <row r="18" spans="2:13" ht="16.5" customHeight="1" x14ac:dyDescent="0.2">
      <c r="D18" s="24" t="s">
        <v>11</v>
      </c>
      <c r="E18" s="24" t="s">
        <v>12</v>
      </c>
      <c r="F18" s="24" t="s">
        <v>13</v>
      </c>
      <c r="G18" s="24" t="s">
        <v>14</v>
      </c>
      <c r="H18" s="24" t="s">
        <v>15</v>
      </c>
      <c r="I18" s="24" t="s">
        <v>16</v>
      </c>
      <c r="J18" s="24" t="s">
        <v>17</v>
      </c>
    </row>
    <row r="19" spans="2:13" ht="16.5" customHeight="1" x14ac:dyDescent="0.2">
      <c r="C19" s="9" t="s">
        <v>7</v>
      </c>
      <c r="D19" s="25">
        <f t="shared" ref="D19:H19" si="0">E19-1</f>
        <v>44921</v>
      </c>
      <c r="E19" s="25">
        <f t="shared" si="0"/>
        <v>44922</v>
      </c>
      <c r="F19" s="25">
        <f t="shared" si="0"/>
        <v>44923</v>
      </c>
      <c r="G19" s="25">
        <f t="shared" si="0"/>
        <v>44924</v>
      </c>
      <c r="H19" s="25">
        <f t="shared" si="0"/>
        <v>44925</v>
      </c>
      <c r="I19" s="25">
        <f>J19-1</f>
        <v>44926</v>
      </c>
      <c r="J19" s="25">
        <f>WeekEnding</f>
        <v>44927</v>
      </c>
      <c r="K19" s="14" t="s">
        <v>9</v>
      </c>
    </row>
    <row r="20" spans="2:13" ht="16.5" customHeight="1" x14ac:dyDescent="0.2">
      <c r="C20" s="13" t="s">
        <v>0</v>
      </c>
      <c r="D20" s="7"/>
      <c r="E20" s="7"/>
      <c r="F20" s="7"/>
      <c r="G20" s="7"/>
      <c r="H20" s="7"/>
      <c r="I20" s="7"/>
      <c r="J20" s="7"/>
      <c r="K20" s="4">
        <f>SUM(Transportation[[#This Row],[Day 1]:[Day 7]])</f>
        <v>0</v>
      </c>
    </row>
    <row r="21" spans="2:13" ht="16.5" customHeight="1" x14ac:dyDescent="0.2">
      <c r="C21" s="13" t="s">
        <v>21</v>
      </c>
      <c r="D21" s="7"/>
      <c r="E21" s="7"/>
      <c r="F21" s="7"/>
      <c r="G21" s="7"/>
      <c r="H21" s="7"/>
      <c r="I21" s="7"/>
      <c r="J21" s="7"/>
      <c r="K21" s="4">
        <f>SUM(Transportation[[#This Row],[Day 1]:[Day 7]])</f>
        <v>0</v>
      </c>
    </row>
    <row r="22" spans="2:13" ht="16.5" customHeight="1" x14ac:dyDescent="0.2">
      <c r="C22" s="13" t="s">
        <v>22</v>
      </c>
      <c r="D22" s="7"/>
      <c r="E22" s="7"/>
      <c r="F22" s="7"/>
      <c r="G22" s="7"/>
      <c r="H22" s="7"/>
      <c r="I22" s="7"/>
      <c r="J22" s="7"/>
      <c r="K22" s="4">
        <f>SUM(Transportation[[#This Row],[Day 1]:[Day 7]])</f>
        <v>0</v>
      </c>
    </row>
    <row r="23" spans="2:13" ht="16.5" customHeight="1" x14ac:dyDescent="0.2">
      <c r="C23" s="13" t="s">
        <v>1</v>
      </c>
      <c r="D23" s="7"/>
      <c r="E23" s="7"/>
      <c r="F23" s="7"/>
      <c r="G23" s="7"/>
      <c r="H23" s="7"/>
      <c r="I23" s="7"/>
      <c r="J23" s="7"/>
      <c r="K23" s="4">
        <f>SUM(Transportation[[#This Row],[Day 1]:[Day 7]])</f>
        <v>0</v>
      </c>
    </row>
    <row r="24" spans="2:13" s="1" customFormat="1" ht="16.5" customHeight="1" x14ac:dyDescent="0.2">
      <c r="B24" s="23"/>
      <c r="C24" s="13" t="s">
        <v>18</v>
      </c>
      <c r="D24" s="7"/>
      <c r="E24" s="7"/>
      <c r="F24" s="7"/>
      <c r="G24" s="7"/>
      <c r="H24" s="7"/>
      <c r="I24" s="7"/>
      <c r="J24" s="7"/>
      <c r="K24" s="4">
        <f>SUM(Transportation[[#This Row],[Day 1]:[Day 7]])</f>
        <v>0</v>
      </c>
      <c r="M24" s="1" t="s">
        <v>25</v>
      </c>
    </row>
    <row r="25" spans="2:13" s="1" customFormat="1" ht="16.5" customHeight="1" x14ac:dyDescent="0.2">
      <c r="B25" s="23"/>
      <c r="C25" s="13" t="s">
        <v>34</v>
      </c>
      <c r="D25" s="7">
        <f>D26*$C$46</f>
        <v>0</v>
      </c>
      <c r="E25" s="7">
        <f t="shared" ref="E25:J25" si="1">E26*$C$46</f>
        <v>0</v>
      </c>
      <c r="F25" s="7">
        <f t="shared" si="1"/>
        <v>0</v>
      </c>
      <c r="G25" s="7">
        <f t="shared" si="1"/>
        <v>0</v>
      </c>
      <c r="H25" s="7">
        <f t="shared" si="1"/>
        <v>0</v>
      </c>
      <c r="I25" s="7">
        <f t="shared" si="1"/>
        <v>0</v>
      </c>
      <c r="J25" s="7">
        <f t="shared" si="1"/>
        <v>0</v>
      </c>
      <c r="K25" s="4">
        <f>SUM(Transportation[[#This Row],[Day 1]:[Day 7]])</f>
        <v>0</v>
      </c>
      <c r="M25" s="27">
        <v>0.57499999999999996</v>
      </c>
    </row>
    <row r="26" spans="2:13" ht="16.5" customHeight="1" x14ac:dyDescent="0.2">
      <c r="C26" s="13" t="s">
        <v>29</v>
      </c>
      <c r="D26" s="29"/>
      <c r="E26" s="29"/>
      <c r="F26" s="29"/>
      <c r="G26" s="29"/>
      <c r="H26" s="29"/>
      <c r="I26" s="29"/>
      <c r="J26" s="29"/>
      <c r="K26" s="4"/>
    </row>
    <row r="27" spans="2:13" ht="16.5" customHeight="1" x14ac:dyDescent="0.2">
      <c r="C27" s="15" t="s">
        <v>9</v>
      </c>
      <c r="D27" s="5">
        <f>SUM(D20:D25)</f>
        <v>0</v>
      </c>
      <c r="E27" s="5">
        <f t="shared" ref="E27:K27" si="2">SUM(E20:E25)</f>
        <v>0</v>
      </c>
      <c r="F27" s="5">
        <f t="shared" si="2"/>
        <v>0</v>
      </c>
      <c r="G27" s="5">
        <f t="shared" si="2"/>
        <v>0</v>
      </c>
      <c r="H27" s="5">
        <f t="shared" si="2"/>
        <v>0</v>
      </c>
      <c r="I27" s="5">
        <f t="shared" si="2"/>
        <v>0</v>
      </c>
      <c r="J27" s="5">
        <f t="shared" si="2"/>
        <v>0</v>
      </c>
      <c r="K27" s="5">
        <f t="shared" si="2"/>
        <v>0</v>
      </c>
    </row>
    <row r="28" spans="2:13" ht="16.5" customHeight="1" x14ac:dyDescent="0.2">
      <c r="C28" s="9" t="s">
        <v>8</v>
      </c>
    </row>
    <row r="29" spans="2:13" ht="16.5" customHeight="1" x14ac:dyDescent="0.2">
      <c r="C29" s="13" t="s">
        <v>33</v>
      </c>
      <c r="D29" s="8"/>
      <c r="E29" s="8"/>
      <c r="F29" s="8"/>
      <c r="G29" s="8"/>
      <c r="H29" s="8"/>
      <c r="I29" s="8"/>
      <c r="J29" s="8"/>
      <c r="K29" s="16">
        <f>SUM(Misc[[#This Row],[Day 1]:[Day 7]])</f>
        <v>0</v>
      </c>
    </row>
    <row r="30" spans="2:13" ht="16.5" customHeight="1" x14ac:dyDescent="0.2">
      <c r="C30" s="13" t="s">
        <v>23</v>
      </c>
      <c r="D30" s="8"/>
      <c r="E30" s="8"/>
      <c r="F30" s="8"/>
      <c r="G30" s="8"/>
      <c r="H30" s="8"/>
      <c r="I30" s="8"/>
      <c r="J30" s="8"/>
      <c r="K30" s="16">
        <f>SUM(Misc[[#This Row],[Day 1]:[Day 7]])</f>
        <v>0</v>
      </c>
    </row>
    <row r="31" spans="2:13" ht="16.5" customHeight="1" x14ac:dyDescent="0.2">
      <c r="C31" s="13" t="s">
        <v>2</v>
      </c>
      <c r="D31" s="8"/>
      <c r="E31" s="8"/>
      <c r="F31" s="8"/>
      <c r="G31" s="8"/>
      <c r="H31" s="8"/>
      <c r="I31" s="8"/>
      <c r="J31" s="8"/>
      <c r="K31" s="16">
        <f>SUM(Misc[[#This Row],[Day 1]:[Day 7]])</f>
        <v>0</v>
      </c>
    </row>
    <row r="32" spans="2:13" ht="16.5" customHeight="1" x14ac:dyDescent="0.2">
      <c r="C32" s="13" t="s">
        <v>26</v>
      </c>
      <c r="D32" s="8"/>
      <c r="E32" s="8"/>
      <c r="F32" s="8"/>
      <c r="G32" s="8"/>
      <c r="H32" s="8"/>
      <c r="I32" s="8"/>
      <c r="J32" s="8"/>
      <c r="K32" s="16">
        <f>SUM(Misc[[#This Row],[Day 1]:[Day 7]])</f>
        <v>0</v>
      </c>
    </row>
    <row r="33" spans="2:16" s="1" customFormat="1" ht="16.5" customHeight="1" x14ac:dyDescent="0.2">
      <c r="B33" s="23"/>
      <c r="C33" s="13" t="s">
        <v>27</v>
      </c>
      <c r="D33" s="28"/>
      <c r="E33" s="8"/>
      <c r="F33" s="8"/>
      <c r="G33" s="8"/>
      <c r="H33" s="8"/>
      <c r="I33" s="8"/>
      <c r="J33" s="8"/>
      <c r="K33" s="16">
        <f>SUM(Misc[[#This Row],[Day 1]:[Day 7]])</f>
        <v>0</v>
      </c>
    </row>
    <row r="34" spans="2:16" ht="16.5" customHeight="1" x14ac:dyDescent="0.2">
      <c r="C34" s="13" t="s">
        <v>28</v>
      </c>
      <c r="D34" s="8"/>
      <c r="E34" s="8"/>
      <c r="F34" s="8"/>
      <c r="G34" s="8"/>
      <c r="H34" s="8"/>
      <c r="I34" s="8"/>
      <c r="J34" s="8"/>
      <c r="K34" s="16">
        <f>SUM(Misc[[#This Row],[Day 1]:[Day 7]])</f>
        <v>0</v>
      </c>
    </row>
    <row r="35" spans="2:16" ht="16.5" customHeight="1" x14ac:dyDescent="0.2">
      <c r="C35" s="15" t="s">
        <v>9</v>
      </c>
      <c r="D35" s="5">
        <f>SUBTOTAL(109,Misc[Day 1])</f>
        <v>0</v>
      </c>
      <c r="E35" s="5">
        <f>SUBTOTAL(109,Misc[Day 2])</f>
        <v>0</v>
      </c>
      <c r="F35" s="5">
        <f>SUBTOTAL(109,Misc[Day 3])</f>
        <v>0</v>
      </c>
      <c r="G35" s="5">
        <f>SUBTOTAL(109,Misc[Day 4])</f>
        <v>0</v>
      </c>
      <c r="H35" s="5">
        <f>SUBTOTAL(109,Misc[Day 5])</f>
        <v>0</v>
      </c>
      <c r="I35" s="5">
        <f>SUBTOTAL(109,Misc[Day 6])</f>
        <v>0</v>
      </c>
      <c r="J35" s="5">
        <f>SUBTOTAL(109,Misc[Day 7])</f>
        <v>0</v>
      </c>
      <c r="K35" s="5">
        <f>SUM(D35:J35)</f>
        <v>0</v>
      </c>
    </row>
    <row r="36" spans="2:16" ht="19.5" customHeight="1" x14ac:dyDescent="0.2">
      <c r="C36" s="36"/>
      <c r="D36" s="36"/>
      <c r="E36" s="36"/>
      <c r="F36" s="36"/>
      <c r="G36" s="36"/>
      <c r="H36" s="36"/>
      <c r="I36" s="36"/>
      <c r="J36" s="36"/>
      <c r="K36" s="36"/>
    </row>
    <row r="37" spans="2:16" ht="19.5" customHeight="1" x14ac:dyDescent="0.2">
      <c r="C37" s="18" t="s">
        <v>3</v>
      </c>
      <c r="D37" s="17">
        <f>+Misc[[#Totals],[Day 1]]+Transportation[[#Totals],[Day 1]]</f>
        <v>0</v>
      </c>
      <c r="E37" s="17">
        <f>+Misc[[#Totals],[Day 2]]+Transportation[[#Totals],[Day 2]]</f>
        <v>0</v>
      </c>
      <c r="F37" s="17">
        <f>+Misc[[#Totals],[Day 3]]+Transportation[[#Totals],[Day 3]]</f>
        <v>0</v>
      </c>
      <c r="G37" s="17">
        <f>+Misc[[#Totals],[Day 4]]+Transportation[[#Totals],[Day 4]]</f>
        <v>0</v>
      </c>
      <c r="H37" s="17">
        <f>+Misc[[#Totals],[Day 5]]+Transportation[[#Totals],[Day 5]]</f>
        <v>0</v>
      </c>
      <c r="I37" s="17">
        <f>+Misc[[#Totals],[Day 6]]+Transportation[[#Totals],[Day 6]]</f>
        <v>0</v>
      </c>
      <c r="J37" s="17">
        <f>+Misc[[#Totals],[Day 7]]+Transportation[[#Totals],[Day 7]]</f>
        <v>0</v>
      </c>
      <c r="K37" s="17">
        <f>+Misc[[#Totals],[Total]]+Transportation[[#Totals],[Total]]</f>
        <v>0</v>
      </c>
    </row>
    <row r="38" spans="2:16" ht="19.5" customHeight="1" x14ac:dyDescent="0.2">
      <c r="K38" s="14" t="s">
        <v>10</v>
      </c>
    </row>
    <row r="39" spans="2:16" ht="19.5" customHeight="1" x14ac:dyDescent="0.2">
      <c r="C39" s="37" t="s">
        <v>24</v>
      </c>
      <c r="D39" s="38"/>
      <c r="E39" s="38"/>
      <c r="F39" s="38"/>
      <c r="G39" s="38"/>
      <c r="H39" s="39"/>
      <c r="J39" s="2"/>
      <c r="K39" s="2">
        <f>+K37</f>
        <v>0</v>
      </c>
    </row>
    <row r="40" spans="2:16" ht="19.5" customHeight="1" x14ac:dyDescent="0.2">
      <c r="C40" s="40"/>
      <c r="D40" s="41"/>
      <c r="E40" s="41"/>
      <c r="F40" s="41"/>
      <c r="G40" s="41"/>
      <c r="H40" s="42"/>
      <c r="J40" s="32" t="s">
        <v>20</v>
      </c>
      <c r="K40" s="32"/>
      <c r="L40" s="32"/>
      <c r="M40" s="21"/>
      <c r="N40" s="21"/>
      <c r="O40" s="21"/>
      <c r="P40" s="21"/>
    </row>
    <row r="41" spans="2:16" ht="16.5" customHeight="1" x14ac:dyDescent="0.2">
      <c r="C41" s="40"/>
      <c r="D41" s="41"/>
      <c r="E41" s="41"/>
      <c r="F41" s="41"/>
      <c r="G41" s="41"/>
      <c r="H41" s="42"/>
      <c r="J41" s="2"/>
      <c r="K41" s="6">
        <f>K39</f>
        <v>0</v>
      </c>
      <c r="P41" s="22"/>
    </row>
    <row r="42" spans="2:16" ht="16.5" customHeight="1" x14ac:dyDescent="0.2">
      <c r="C42" s="40"/>
      <c r="D42" s="41"/>
      <c r="E42" s="41"/>
      <c r="F42" s="41"/>
      <c r="G42" s="41"/>
      <c r="H42" s="42"/>
      <c r="J42" s="34" t="s">
        <v>32</v>
      </c>
      <c r="K42" s="34"/>
    </row>
    <row r="43" spans="2:16" ht="16.5" customHeight="1" x14ac:dyDescent="0.2">
      <c r="C43" s="43"/>
      <c r="D43" s="44"/>
      <c r="E43" s="44"/>
      <c r="F43" s="44"/>
      <c r="G43" s="44"/>
      <c r="H43" s="45"/>
      <c r="J43" s="34"/>
      <c r="K43" s="34"/>
    </row>
    <row r="44" spans="2:16" ht="16.5" customHeight="1" x14ac:dyDescent="0.2">
      <c r="C44" s="33"/>
      <c r="D44" s="33"/>
      <c r="E44" s="33"/>
      <c r="F44" s="33"/>
      <c r="G44" s="33"/>
      <c r="H44" s="33"/>
    </row>
    <row r="45" spans="2:16" s="19" customFormat="1" ht="16.5" customHeight="1" x14ac:dyDescent="0.2">
      <c r="B45" s="23"/>
      <c r="C45" s="20" t="s">
        <v>35</v>
      </c>
      <c r="D45" s="20"/>
      <c r="E45" s="20"/>
      <c r="F45" s="20"/>
      <c r="G45" s="20"/>
      <c r="H45" s="20"/>
      <c r="K45" s="3"/>
    </row>
    <row r="46" spans="2:16" s="19" customFormat="1" ht="16.5" customHeight="1" x14ac:dyDescent="0.2">
      <c r="B46" s="23"/>
      <c r="C46" s="30">
        <v>0.65500000000000003</v>
      </c>
      <c r="D46" s="20"/>
      <c r="E46" s="20"/>
      <c r="F46" s="20"/>
      <c r="G46" s="20"/>
      <c r="H46" s="20"/>
      <c r="K46" s="3"/>
    </row>
    <row r="47" spans="2:16" s="19" customFormat="1" ht="16.5" customHeight="1" x14ac:dyDescent="0.2">
      <c r="B47" s="23"/>
      <c r="C47" s="20"/>
      <c r="D47" s="20"/>
      <c r="E47" s="20"/>
      <c r="F47" s="20"/>
      <c r="G47" s="20"/>
      <c r="H47" s="20"/>
      <c r="K47" s="3"/>
    </row>
    <row r="48" spans="2:16" s="19" customFormat="1" ht="16.5" customHeight="1" x14ac:dyDescent="0.2">
      <c r="B48" s="23"/>
      <c r="C48" s="20"/>
      <c r="D48" s="20"/>
      <c r="E48" s="20"/>
      <c r="F48" s="20"/>
      <c r="G48" s="20"/>
      <c r="H48" s="20"/>
      <c r="K48" s="3"/>
    </row>
    <row r="49" spans="2:11" s="19" customFormat="1" ht="16.5" customHeight="1" x14ac:dyDescent="0.2">
      <c r="B49" s="23"/>
      <c r="C49" s="20"/>
      <c r="D49" s="20"/>
      <c r="E49" s="20"/>
      <c r="F49" s="20"/>
      <c r="G49" s="20"/>
      <c r="H49" s="20"/>
      <c r="K49" s="3"/>
    </row>
    <row r="50" spans="2:11" ht="16.5" customHeight="1" x14ac:dyDescent="0.2">
      <c r="C50" s="31"/>
      <c r="D50" s="31"/>
      <c r="E50" s="31"/>
      <c r="F50" s="31"/>
      <c r="G50" s="31"/>
      <c r="H50" s="31"/>
    </row>
    <row r="51" spans="2:11" ht="16.5" customHeight="1" x14ac:dyDescent="0.2">
      <c r="C51" s="31"/>
      <c r="D51" s="31"/>
      <c r="E51" s="31"/>
      <c r="F51" s="31"/>
      <c r="G51" s="31"/>
      <c r="H51" s="31"/>
    </row>
  </sheetData>
  <mergeCells count="15">
    <mergeCell ref="C10:K12"/>
    <mergeCell ref="C36:K36"/>
    <mergeCell ref="C39:H39"/>
    <mergeCell ref="C40:H43"/>
    <mergeCell ref="D14:F14"/>
    <mergeCell ref="I14:K14"/>
    <mergeCell ref="I16:K16"/>
    <mergeCell ref="G14:H14"/>
    <mergeCell ref="D15:F15"/>
    <mergeCell ref="D16:F16"/>
    <mergeCell ref="C50:H50"/>
    <mergeCell ref="J40:L40"/>
    <mergeCell ref="C51:H51"/>
    <mergeCell ref="C44:H44"/>
    <mergeCell ref="J42:K43"/>
  </mergeCells>
  <printOptions horizontalCentered="1"/>
  <pageMargins left="0.4" right="0.4" top="0.8" bottom="0.5" header="0.5" footer="0.5"/>
  <pageSetup scale="59" fitToHeight="0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754814EFEF8D41B5A75963B4BEEB98" ma:contentTypeVersion="2" ma:contentTypeDescription="Create a new document." ma:contentTypeScope="" ma:versionID="038062fe5dedabad22cb6cbba5acf25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ddf9cb212464e7a042968925c50376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9EED52-26B8-49C5-9D88-855018254A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5F2BD3-F495-42AA-B989-6754857C2DB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30A088-326A-4D8F-BA39-738D5A59E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 Report</vt:lpstr>
      <vt:lpstr>MileageRate</vt:lpstr>
      <vt:lpstr>WeekEnding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Campbell</dc:creator>
  <cp:lastModifiedBy>Colton R. Crumpler</cp:lastModifiedBy>
  <cp:lastPrinted>2016-09-30T15:23:28Z</cp:lastPrinted>
  <dcterms:created xsi:type="dcterms:W3CDTF">2014-01-30T22:16:54Z</dcterms:created>
  <dcterms:modified xsi:type="dcterms:W3CDTF">2023-01-03T17:17:22Z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TC034580739991</vt:lpwstr>
  </property>
  <property fmtid="{D5CDD505-2E9C-101B-9397-08002B2CF9AE}" pid="3" name="ContentTypeId">
    <vt:lpwstr>0x0101006E754814EFEF8D41B5A75963B4BEEB98</vt:lpwstr>
  </property>
</Properties>
</file>